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94" lockStructure="1" lockWindows="1"/>
  <bookViews>
    <workbookView xWindow="45" yWindow="60" windowWidth="19065" windowHeight="11910"/>
  </bookViews>
  <sheets>
    <sheet name="Tool" sheetId="4" r:id="rId1"/>
    <sheet name="Bedingungen" sheetId="2" state="hidden" r:id="rId2"/>
  </sheets>
  <calcPr calcId="145621"/>
</workbook>
</file>

<file path=xl/calcChain.xml><?xml version="1.0" encoding="utf-8"?>
<calcChain xmlns="http://schemas.openxmlformats.org/spreadsheetml/2006/main">
  <c r="C28" i="4" l="1"/>
  <c r="F15" i="4" l="1"/>
  <c r="I25" i="2"/>
  <c r="I24" i="2"/>
  <c r="I23" i="2"/>
  <c r="I19" i="2"/>
  <c r="D14" i="2" l="1"/>
  <c r="D13" i="2"/>
  <c r="D12" i="2"/>
  <c r="D11" i="2"/>
  <c r="D10" i="2"/>
  <c r="I22" i="2" s="1"/>
  <c r="D9" i="2"/>
  <c r="I21" i="2" s="1"/>
  <c r="D8" i="2"/>
  <c r="I20" i="2" s="1"/>
  <c r="I29" i="2" l="1"/>
  <c r="I28" i="2"/>
  <c r="J27" i="2"/>
  <c r="J26" i="2"/>
  <c r="D31" i="2" l="1"/>
  <c r="F18" i="4" s="1"/>
</calcChain>
</file>

<file path=xl/sharedStrings.xml><?xml version="1.0" encoding="utf-8"?>
<sst xmlns="http://schemas.openxmlformats.org/spreadsheetml/2006/main" count="74" uniqueCount="62">
  <si>
    <t>Ja</t>
  </si>
  <si>
    <t>Nein</t>
  </si>
  <si>
    <t>Bedingungen:</t>
  </si>
  <si>
    <t>3. Bis zur Vollendung des 25. Lebensjahres, wenn sie sich in Schul- oder Berufsausbildung befinden oder ein freiwilliges soziales / ökologisches Jahr i. S. d. Jugendfreiwilligendienstegesetzes
    oder Bundesfreiwilligendienst nach dem Bundesfreiwilligendienst leisten; wird die Schul- oder Berufsausbildung durch Erfüllung einer gesetzlichen Dienstpflicht des Kindes unterbrochen
    oder verzögert, besteht die Versicherung auch für einen der Dauer dieses Dienstes entsprechenden zeitraum über das 25. Lebensjahr hinaus; dies gilt ab dem 01.07.2011 auch bei einer
    Unterbrechung oder Verzögerung durch den freiwilligen Wehrdiesnt nach § 58 b des Soldatengesetzes, einen Freiwilligendienst oder einen vergleichbaren anerkannten Freiwilligendienst
    oder durch eine Tätigkeit als Entwicklungshelfer i. S. d. § 1 Abs. 1 des Entwicklungshelfer-Gesetzes für die Dauer von höchstens 12 Monaten.</t>
  </si>
  <si>
    <t>1. Bis zur Vollendung des 18. Lebensjahres.</t>
  </si>
  <si>
    <t>2. Bis zur Vollendung des 23. Lebensjahres, wenn sie nicht erwerbstätig sind.</t>
  </si>
  <si>
    <t>4. Ohne Altersgrenze, wenn sie als behinderte Menschen (§ 2 Abs. 1 Satz 1 SGB IX) außerstande sind, sich selbst zu unterhalten; Voraussetzung ist, dass die Behinderung zu einem Zeitpunkt
    vorlag, in dem das Kind nach den vorgenannten Nummern 1., 2. oder 3. versichert war.</t>
  </si>
  <si>
    <r>
      <rPr>
        <b/>
        <sz val="10"/>
        <color rgb="FF006600"/>
        <rFont val="Arial"/>
        <family val="2"/>
      </rPr>
      <t xml:space="preserve">Kinder sind </t>
    </r>
    <r>
      <rPr>
        <b/>
        <u/>
        <sz val="10"/>
        <color rgb="FF006600"/>
        <rFont val="Arial"/>
        <family val="2"/>
      </rPr>
      <t>nicht</t>
    </r>
    <r>
      <rPr>
        <b/>
        <sz val="10"/>
        <color rgb="FF006600"/>
        <rFont val="Arial"/>
        <family val="2"/>
      </rPr>
      <t xml:space="preserve"> beitragsfrei familienversichert,</t>
    </r>
    <r>
      <rPr>
        <sz val="10"/>
        <color theme="1"/>
        <rFont val="Arial"/>
        <family val="2"/>
      </rPr>
      <t xml:space="preserve"> wenn der mit den Kindern verwandte Ehegatte oder Lebenspartner des Mitglieds nicht Mitglied einer Krankenkasse ist und sein Gesamt-
einkommen regelmäßig im Monat ein Zwölftel des Jahresarbeitsentgeltgrenze übersteigt und regelmäßig höher als das Gesamteinkommen des Mitglieds ist; bei Renten wird der Zahlbetrag berücksichtigt.</t>
    </r>
  </si>
  <si>
    <t>Zu berücksichtigende Werte für 2016:</t>
  </si>
  <si>
    <t>Die gesetzlichen Rahmenbedingungen für einen solchen Anspruch finden Sie unten im grauen Kasten.</t>
  </si>
  <si>
    <t>Angaben zum Kind</t>
  </si>
  <si>
    <t xml:space="preserve">            </t>
  </si>
  <si>
    <t>Bitte auswählen:</t>
  </si>
  <si>
    <t>Diese Anwendung wurde sorgfältig erstellt und geprüft. Dennoch übernimmt die HanseMerkur Krankenversicherung AG keine Gewähr für Richtigkeit, Vollständigkeit und Aktualität.</t>
  </si>
  <si>
    <r>
      <rPr>
        <b/>
        <sz val="10"/>
        <color rgb="FF006600"/>
        <rFont val="Arial"/>
        <family val="2"/>
      </rPr>
      <t xml:space="preserve">Neben den üblichen Voraussetzungen gem. § 10 Abs. 1 SGV
</t>
    </r>
    <r>
      <rPr>
        <sz val="8"/>
        <color theme="1"/>
        <rFont val="Arial"/>
        <family val="2"/>
      </rPr>
      <t xml:space="preserve">(Wohnsitz im Inland, nicht selbst pflicht- oder freiwillig versichert, nicht versicherungsfrei oder von der Versicherungspflicht befreit, nicht hauptberuflich selbstständig tätig, kein Gesamteinkommen oberhalb von
415 € (Wert für 2016) bzw. bei geringfügiger Beschäftigung nicht über 450 €)
</t>
    </r>
    <r>
      <rPr>
        <b/>
        <sz val="10"/>
        <color rgb="FF006600"/>
        <rFont val="Arial"/>
        <family val="2"/>
      </rPr>
      <t>sind Kinder nur unter folgenden Voraussetzungen familienversichert:</t>
    </r>
  </si>
  <si>
    <t>Angaben zu den Eltern</t>
  </si>
  <si>
    <t>Wie ist das 1. Elternteil krankenversichert?</t>
  </si>
  <si>
    <t>Wie ist das 2. Elternteil krankenversichert?</t>
  </si>
  <si>
    <t>Wer von beiden Elternteilen hat das höhere Gesamteinkommen?</t>
  </si>
  <si>
    <t>War das PKV-versicherte Elternteil bereits am 31.12.2002 wg. Über-
schreitens der JAEG versicherungsfrei und substitutiv PKV-versichert?</t>
  </si>
  <si>
    <t>Sind die Eltern verheiratet (auch gleichgeschlechtl. Ehe gem. LPartG)?</t>
  </si>
  <si>
    <t>Mitglied in der GKV</t>
  </si>
  <si>
    <t>familienversichert in der GKV</t>
  </si>
  <si>
    <t>PKV-versichert</t>
  </si>
  <si>
    <t>Elternteil 1</t>
  </si>
  <si>
    <t>Elternteil 2</t>
  </si>
  <si>
    <t>Beide Elternteile PKV-versichert?</t>
  </si>
  <si>
    <t>Beide Elternteile GKV-versichert?</t>
  </si>
  <si>
    <t>Beide Elternteile GKV-familienversichert?</t>
  </si>
  <si>
    <t>Welches Elternteil ist GKV-Mitglied?</t>
  </si>
  <si>
    <t>Welches Elternteil ist GKV-familienversichert?</t>
  </si>
  <si>
    <t>Welches Elternteil ist PKV-versichert?</t>
  </si>
  <si>
    <t>Ist das PKV-versicherte Elternteil das Besserverdienende?</t>
  </si>
  <si>
    <t xml:space="preserve">Situation </t>
  </si>
  <si>
    <t>Hinweis-Text</t>
  </si>
  <si>
    <t>Kind hat Einkommen</t>
  </si>
  <si>
    <t>beide Elternteile PKV-versichert</t>
  </si>
  <si>
    <t>beide Elternteile GKV-Mitglied</t>
  </si>
  <si>
    <t>beide Elternteile GKV-familienversichert</t>
  </si>
  <si>
    <t>1 Elternteil GKV-Mitglied 1 Elternteil GKV-familienversichert</t>
  </si>
  <si>
    <t>unverheiratet 1 Elternteil PKV-versichert und
1 Elternteil GKV-Mitglied</t>
  </si>
  <si>
    <t>verheiratet - 1 Elternteil PKV-versichert (Gesamteinkommen unter Elternteil 2 und/oder unter JAEG) und
1 Elternteil GKV-familienversichert</t>
  </si>
  <si>
    <t>verheiratet - 1 Elternteil PKV-versichert (Gesamteinkommen über Elternteil 2 und über JAEG) und 1 Elternteil GKV-familienversichert</t>
  </si>
  <si>
    <t>verheiratet - 1 Elternteil PKV-versichert (Gesamteinkommen über Elternteil 2 und über JAEG) und 1 Elternteil GKV-Mitglied</t>
  </si>
  <si>
    <t>verheiratet - 1 Elternteil PKV-versichert (Gesamteinkommen unter Elternteil 2 und/oder unter JAEG) und 1 Elternteil
GKV-Mitglied</t>
  </si>
  <si>
    <t>Das Kind hat einen Anspruch auf Familienversicherung in der GKV.</t>
  </si>
  <si>
    <t>Ergebnis:</t>
  </si>
  <si>
    <t>Mit diesem Tool können Sie ganz einfach ermitteln, ob für ein Kind ein Anspruch auf beitragsfreie Familienversicherung in der GKV besteht.</t>
  </si>
  <si>
    <t>aktuelle Situation</t>
  </si>
  <si>
    <t>Formel</t>
  </si>
  <si>
    <t xml:space="preserve">Das Kind hat einen Anspruch auf Familienversicherung in der GKV, der bei Elternteil 1 oder auch bei Elternteil 2 in Anspruch genommen werden kann. Die Höhe des Einkommens der beiden Elternteile spielt dabei keine Rolle. </t>
  </si>
  <si>
    <t>Das Kind kann gegen eigenen Beitrag entweder als freiwilliges Mitglied in der GKV (Vorversicherungszeiten bzw. § 188 Abs. 4 SGB V beachten) oder wahlweise bei einem der beiden Elternteile PKV-versichert werden.</t>
  </si>
  <si>
    <r>
      <t xml:space="preserve">Verfügt das betroffene Kind über ein monatliches Gesamteinkommen
von mehr als den unter </t>
    </r>
    <r>
      <rPr>
        <b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 xml:space="preserve"> und </t>
    </r>
    <r>
      <rPr>
        <b/>
        <sz val="10"/>
        <color theme="1"/>
        <rFont val="Arial"/>
        <family val="2"/>
      </rPr>
      <t>C.</t>
    </r>
    <r>
      <rPr>
        <sz val="10"/>
        <color theme="1"/>
        <rFont val="Arial"/>
        <family val="2"/>
      </rPr>
      <t xml:space="preserve"> genannten Beträgen?</t>
    </r>
  </si>
  <si>
    <r>
      <rPr>
        <b/>
        <sz val="10"/>
        <color rgb="FF006600"/>
        <rFont val="Arial"/>
        <family val="2"/>
      </rPr>
      <t>A.</t>
    </r>
    <r>
      <rPr>
        <sz val="10"/>
        <color rgb="FF006600"/>
        <rFont val="Arial"/>
        <family val="2"/>
      </rPr>
      <t xml:space="preserve"> Monatliche Bezugsgröße</t>
    </r>
  </si>
  <si>
    <r>
      <rPr>
        <b/>
        <sz val="10"/>
        <color rgb="FF006600"/>
        <rFont val="Arial"/>
        <family val="2"/>
      </rPr>
      <t>B.</t>
    </r>
    <r>
      <rPr>
        <sz val="10"/>
        <color rgb="FF006600"/>
        <rFont val="Arial"/>
        <family val="2"/>
      </rPr>
      <t xml:space="preserve"> 1/7 der monatlichen Bezugsgröße</t>
    </r>
  </si>
  <si>
    <r>
      <rPr>
        <b/>
        <sz val="10"/>
        <color rgb="FF006600"/>
        <rFont val="Arial"/>
        <family val="2"/>
      </rPr>
      <t>C</t>
    </r>
    <r>
      <rPr>
        <sz val="10"/>
        <color rgb="FF006600"/>
        <rFont val="Arial"/>
        <family val="2"/>
      </rPr>
      <t>. Geringfügigkeitsgrenze</t>
    </r>
  </si>
  <si>
    <r>
      <rPr>
        <b/>
        <sz val="10"/>
        <color rgb="FF006600"/>
        <rFont val="Arial"/>
        <family val="2"/>
      </rPr>
      <t>D.</t>
    </r>
    <r>
      <rPr>
        <sz val="10"/>
        <color rgb="FF006600"/>
        <rFont val="Arial"/>
        <family val="2"/>
      </rPr>
      <t xml:space="preserve"> Jahresarbeitsentgeltgrenze (JAEG)</t>
    </r>
  </si>
  <si>
    <r>
      <rPr>
        <b/>
        <sz val="10"/>
        <color rgb="FF006600"/>
        <rFont val="Arial"/>
        <family val="2"/>
      </rPr>
      <t>E.</t>
    </r>
    <r>
      <rPr>
        <sz val="10"/>
        <color rgb="FF006600"/>
        <rFont val="Arial"/>
        <family val="2"/>
      </rPr>
      <t xml:space="preserve"> JAEG für bereits am 31.12.2002 wg. Überschreitens der JAEG versi-
    cherungs  freien Arbeitnehmer mit substitutiver privater KV</t>
    </r>
  </si>
  <si>
    <r>
      <t xml:space="preserve">Das Kind hat </t>
    </r>
    <r>
      <rPr>
        <b/>
        <sz val="10"/>
        <color theme="1"/>
        <rFont val="Arial"/>
        <family val="2"/>
      </rPr>
      <t>keinen</t>
    </r>
    <r>
      <rPr>
        <sz val="10"/>
        <color theme="1"/>
        <rFont val="Arial"/>
        <family val="2"/>
      </rPr>
      <t xml:space="preserve"> Anspruch auf Familienversicherung in der GKV. Es kann gegen eigenen Beitrag entweder als freiwilliges Mitglied in der GKV (Vorversicherungszeiten bzw. § 188 Abs. 4 SGB V beachten) oder wahlweise bei dem PKV-versicherten Elternteil versichert werden.</t>
    </r>
  </si>
  <si>
    <t>Für das Kind besteht kein Anspruch auf eine GKV-Familienversicherung, da die zulässigen Einkommensgrenzen überschritten sind.</t>
  </si>
  <si>
    <t>Das Kind hat einen Anspruch auf Familienversicherung in der GKV, den es entweder mit dem Elternteil 1 oder dem Elternteil 2 geltend machen kann.</t>
  </si>
  <si>
    <t>1 Elternteil PKV-versichert und 1 Elternteil GKV-Mitglied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</si>
</sst>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sz val="11"/>
      <color theme="1"/>
      <name val="Calibri"/>
      <family val="2"/>
      <scheme val="minor"/>
    </font>
    <font>
      <sz val="12"/>
      <color rgb="FF9C0006"/>
      <name val="Arial"/>
      <family val="2"/>
    </font>
    <font>
      <sz val="8"/>
      <color theme="1"/>
      <name val="Arial"/>
      <family val="2"/>
    </font>
    <font>
      <b/>
      <sz val="10"/>
      <color rgb="FF0066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6600"/>
      <name val="Arial"/>
      <family val="2"/>
    </font>
    <font>
      <b/>
      <u/>
      <sz val="10"/>
      <color rgb="FF0066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00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6600"/>
      </left>
      <right/>
      <top style="thick">
        <color rgb="FF006600"/>
      </top>
      <bottom style="thick">
        <color rgb="FF006600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6" fillId="3" borderId="0" applyNumberFormat="0" applyBorder="0" applyAlignment="0" applyProtection="0"/>
  </cellStyleXfs>
  <cellXfs count="63">
    <xf numFmtId="0" fontId="0" fillId="0" borderId="0" xfId="0"/>
    <xf numFmtId="0" fontId="5" fillId="0" borderId="0" xfId="1"/>
    <xf numFmtId="0" fontId="0" fillId="0" borderId="0" xfId="0" applyAlignment="1">
      <alignment vertical="top" wrapText="1"/>
    </xf>
    <xf numFmtId="0" fontId="0" fillId="0" borderId="0" xfId="0" applyBorder="1"/>
    <xf numFmtId="0" fontId="8" fillId="0" borderId="0" xfId="0" applyFont="1" applyFill="1" applyAlignment="1"/>
    <xf numFmtId="0" fontId="0" fillId="0" borderId="0" xfId="0" applyAlignment="1">
      <alignment vertical="top"/>
    </xf>
    <xf numFmtId="0" fontId="5" fillId="0" borderId="0" xfId="1" applyFill="1"/>
    <xf numFmtId="0" fontId="0" fillId="0" borderId="0" xfId="0"/>
    <xf numFmtId="0" fontId="10" fillId="0" borderId="0" xfId="0" applyFont="1"/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11" fillId="0" borderId="7" xfId="0" applyFont="1" applyBorder="1"/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horizontal="right" vertical="top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0" fillId="6" borderId="8" xfId="0" applyFont="1" applyFill="1" applyBorder="1"/>
    <xf numFmtId="0" fontId="8" fillId="0" borderId="19" xfId="0" applyFont="1" applyFill="1" applyBorder="1" applyAlignment="1">
      <alignment horizontal="center" vertical="top"/>
    </xf>
    <xf numFmtId="0" fontId="0" fillId="6" borderId="2" xfId="0" applyFill="1" applyBorder="1"/>
    <xf numFmtId="0" fontId="0" fillId="6" borderId="3" xfId="0" applyFill="1" applyBorder="1"/>
    <xf numFmtId="0" fontId="0" fillId="0" borderId="2" xfId="0" applyBorder="1"/>
    <xf numFmtId="0" fontId="0" fillId="0" borderId="3" xfId="0" applyBorder="1"/>
    <xf numFmtId="0" fontId="11" fillId="0" borderId="0" xfId="0" applyFont="1" applyBorder="1"/>
    <xf numFmtId="0" fontId="11" fillId="6" borderId="0" xfId="0" applyFont="1" applyFill="1" applyBorder="1"/>
    <xf numFmtId="0" fontId="11" fillId="0" borderId="0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8" fillId="6" borderId="0" xfId="0" applyFont="1" applyFill="1" applyBorder="1"/>
    <xf numFmtId="0" fontId="11" fillId="6" borderId="0" xfId="0" applyFont="1" applyFill="1" applyBorder="1" applyAlignment="1">
      <alignment wrapText="1"/>
    </xf>
    <xf numFmtId="4" fontId="0" fillId="0" borderId="9" xfId="0" applyNumberForma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7" fontId="8" fillId="6" borderId="0" xfId="0" applyNumberFormat="1" applyFont="1" applyFill="1" applyBorder="1" applyAlignment="1">
      <alignment horizontal="right" vertical="top"/>
    </xf>
    <xf numFmtId="0" fontId="9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9" fillId="7" borderId="0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center"/>
    </xf>
    <xf numFmtId="0" fontId="0" fillId="7" borderId="10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0" xfId="0" applyFill="1" applyBorder="1"/>
    <xf numFmtId="0" fontId="14" fillId="6" borderId="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</cellXfs>
  <cellStyles count="7">
    <cellStyle name="Eingabe 2" xfId="5"/>
    <cellStyle name="Gut 2" xfId="3"/>
    <cellStyle name="Neutral 2" xfId="4"/>
    <cellStyle name="Schlecht 2" xfId="6"/>
    <cellStyle name="Standard" xfId="0" builtinId="0"/>
    <cellStyle name="Standard 2" xfId="2"/>
    <cellStyle name="Standard 3" xfId="1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2" formatCode="0.00"/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6600"/>
      <color rgb="FF009500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6</xdr:col>
      <xdr:colOff>0</xdr:colOff>
      <xdr:row>11</xdr:row>
      <xdr:rowOff>19050</xdr:rowOff>
    </xdr:to>
    <xdr:pic>
      <xdr:nvPicPr>
        <xdr:cNvPr id="1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42925"/>
          <a:ext cx="4572000" cy="1152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2714625</xdr:colOff>
      <xdr:row>6</xdr:row>
      <xdr:rowOff>9525</xdr:rowOff>
    </xdr:from>
    <xdr:to>
      <xdr:col>5</xdr:col>
      <xdr:colOff>4273550</xdr:colOff>
      <xdr:row>8</xdr:row>
      <xdr:rowOff>68580</xdr:rowOff>
    </xdr:to>
    <xdr:pic>
      <xdr:nvPicPr>
        <xdr:cNvPr id="1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14375"/>
          <a:ext cx="1558925" cy="382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indowProtection="1" showGridLines="0" tabSelected="1" topLeftCell="A10" zoomScaleNormal="100" workbookViewId="0">
      <selection activeCell="D18" sqref="D18"/>
    </sheetView>
  </sheetViews>
  <sheetFormatPr baseColWidth="10" defaultRowHeight="12.75" x14ac:dyDescent="0.2"/>
  <cols>
    <col min="1" max="1" width="0.85546875" style="7" customWidth="1"/>
    <col min="2" max="2" width="1.7109375" customWidth="1"/>
    <col min="3" max="3" width="60.7109375" customWidth="1"/>
    <col min="4" max="4" width="30.7109375" customWidth="1"/>
    <col min="6" max="6" width="68.5703125" customWidth="1"/>
    <col min="7" max="7" width="1.7109375" style="7" customWidth="1"/>
    <col min="8" max="8" width="0.85546875" customWidth="1"/>
  </cols>
  <sheetData>
    <row r="1" spans="1:14" s="42" customFormat="1" ht="5.0999999999999996" customHeight="1" x14ac:dyDescent="0.2">
      <c r="A1" s="44"/>
      <c r="B1" s="43"/>
      <c r="C1" s="43"/>
      <c r="D1" s="43"/>
      <c r="E1" s="43"/>
      <c r="F1" s="43"/>
      <c r="G1" s="43"/>
    </row>
    <row r="2" spans="1:14" x14ac:dyDescent="0.2">
      <c r="B2" s="22"/>
      <c r="C2" s="50" t="s">
        <v>47</v>
      </c>
      <c r="D2" s="50"/>
      <c r="E2" s="50"/>
      <c r="F2" s="50"/>
      <c r="G2" s="23"/>
    </row>
    <row r="3" spans="1:14" x14ac:dyDescent="0.2">
      <c r="B3" s="22"/>
      <c r="C3" s="50"/>
      <c r="D3" s="50"/>
      <c r="E3" s="50"/>
      <c r="F3" s="50"/>
      <c r="G3" s="23"/>
      <c r="H3" s="4"/>
      <c r="I3" s="4"/>
      <c r="J3" s="4"/>
      <c r="K3" s="4"/>
      <c r="L3" s="4"/>
      <c r="M3" s="4"/>
      <c r="N3" s="4"/>
    </row>
    <row r="4" spans="1:14" x14ac:dyDescent="0.2">
      <c r="B4" s="22"/>
      <c r="C4" s="51" t="s">
        <v>9</v>
      </c>
      <c r="D4" s="51"/>
      <c r="E4" s="51"/>
      <c r="F4" s="51"/>
      <c r="G4" s="23"/>
    </row>
    <row r="5" spans="1:14" s="7" customFormat="1" ht="5.0999999999999996" customHeight="1" x14ac:dyDescent="0.2">
      <c r="B5" s="24"/>
      <c r="C5" s="3"/>
      <c r="D5" s="3"/>
      <c r="E5" s="3"/>
      <c r="F5" s="3"/>
      <c r="G5" s="25"/>
    </row>
    <row r="6" spans="1:14" x14ac:dyDescent="0.2">
      <c r="B6" s="22"/>
      <c r="C6" s="31" t="s">
        <v>8</v>
      </c>
      <c r="D6" s="27"/>
      <c r="E6" s="3"/>
      <c r="F6" s="34"/>
      <c r="G6" s="23"/>
    </row>
    <row r="7" spans="1:14" x14ac:dyDescent="0.2">
      <c r="B7" s="22"/>
      <c r="C7" s="27" t="s">
        <v>53</v>
      </c>
      <c r="D7" s="35">
        <v>2905</v>
      </c>
      <c r="E7" s="3"/>
      <c r="F7" s="34"/>
      <c r="G7" s="23"/>
    </row>
    <row r="8" spans="1:14" x14ac:dyDescent="0.2">
      <c r="B8" s="22"/>
      <c r="C8" s="27" t="s">
        <v>54</v>
      </c>
      <c r="D8" s="35">
        <v>415</v>
      </c>
      <c r="E8" s="3"/>
      <c r="F8" s="34"/>
      <c r="G8" s="23"/>
    </row>
    <row r="9" spans="1:14" x14ac:dyDescent="0.2">
      <c r="B9" s="22"/>
      <c r="C9" s="27" t="s">
        <v>55</v>
      </c>
      <c r="D9" s="35">
        <v>450</v>
      </c>
      <c r="E9" s="3"/>
      <c r="F9" s="34"/>
      <c r="G9" s="23"/>
    </row>
    <row r="10" spans="1:14" x14ac:dyDescent="0.2">
      <c r="B10" s="22"/>
      <c r="C10" s="27" t="s">
        <v>56</v>
      </c>
      <c r="D10" s="35">
        <v>56250</v>
      </c>
      <c r="E10" s="3"/>
      <c r="F10" s="34"/>
      <c r="G10" s="23"/>
    </row>
    <row r="11" spans="1:14" ht="25.5" x14ac:dyDescent="0.2">
      <c r="B11" s="22"/>
      <c r="C11" s="32" t="s">
        <v>57</v>
      </c>
      <c r="D11" s="35">
        <v>50850</v>
      </c>
      <c r="E11" s="26"/>
      <c r="F11" s="28"/>
      <c r="G11" s="23"/>
    </row>
    <row r="12" spans="1:14" s="10" customFormat="1" ht="5.0999999999999996" customHeight="1" thickBot="1" x14ac:dyDescent="0.25">
      <c r="B12" s="22"/>
      <c r="C12" s="16"/>
      <c r="D12" s="17"/>
      <c r="E12" s="28"/>
      <c r="F12" s="28"/>
      <c r="G12" s="23"/>
    </row>
    <row r="13" spans="1:14" ht="14.25" thickTop="1" thickBot="1" x14ac:dyDescent="0.25">
      <c r="B13" s="22"/>
      <c r="C13" s="11" t="s">
        <v>11</v>
      </c>
      <c r="D13" s="21" t="s">
        <v>12</v>
      </c>
      <c r="E13" s="15"/>
      <c r="F13" s="38" t="s">
        <v>46</v>
      </c>
      <c r="G13" s="23"/>
    </row>
    <row r="14" spans="1:14" ht="13.5" thickTop="1" x14ac:dyDescent="0.2">
      <c r="B14" s="22"/>
      <c r="C14" s="20" t="s">
        <v>10</v>
      </c>
      <c r="D14" s="3"/>
      <c r="E14" s="3"/>
      <c r="F14" s="3"/>
      <c r="G14" s="23"/>
    </row>
    <row r="15" spans="1:14" ht="39.950000000000003" customHeight="1" x14ac:dyDescent="0.2">
      <c r="B15" s="22"/>
      <c r="C15" s="12" t="s">
        <v>52</v>
      </c>
      <c r="D15" s="36" t="s">
        <v>1</v>
      </c>
      <c r="E15" s="3"/>
      <c r="F15" s="39" t="str">
        <f>IF(IF(D15="Ja",Bedingungen!G19,)=0,"",IF(D15="Ja",Bedingungen!G19,))</f>
        <v/>
      </c>
      <c r="G15" s="23"/>
    </row>
    <row r="16" spans="1:14" ht="5.0999999999999996" customHeight="1" x14ac:dyDescent="0.2">
      <c r="B16" s="22"/>
      <c r="C16" s="13"/>
      <c r="D16" s="3"/>
      <c r="E16" s="3"/>
      <c r="F16" s="39"/>
      <c r="G16" s="23"/>
    </row>
    <row r="17" spans="2:15" ht="12.75" customHeight="1" x14ac:dyDescent="0.2">
      <c r="B17" s="22"/>
      <c r="C17" s="20" t="s">
        <v>15</v>
      </c>
      <c r="D17" s="3"/>
      <c r="E17" s="3"/>
      <c r="F17" s="40"/>
      <c r="G17" s="23"/>
    </row>
    <row r="18" spans="2:15" ht="39.950000000000003" customHeight="1" x14ac:dyDescent="0.2">
      <c r="B18" s="22"/>
      <c r="C18" s="18" t="s">
        <v>16</v>
      </c>
      <c r="D18" s="36" t="s">
        <v>21</v>
      </c>
      <c r="E18" s="3"/>
      <c r="F18" s="52" t="str">
        <f>VLOOKUP(Bedingungen!D31,Bedingungen!A19:G29,7)</f>
        <v>Das Kind hat einen Anspruch auf Familienversicherung in der GKV.</v>
      </c>
      <c r="G18" s="23"/>
    </row>
    <row r="19" spans="2:15" ht="5.0999999999999996" customHeight="1" x14ac:dyDescent="0.2">
      <c r="B19" s="22"/>
      <c r="C19" s="13"/>
      <c r="D19" s="3"/>
      <c r="E19" s="3"/>
      <c r="F19" s="52"/>
      <c r="G19" s="23"/>
    </row>
    <row r="20" spans="2:15" ht="39.950000000000003" customHeight="1" x14ac:dyDescent="0.2">
      <c r="B20" s="22"/>
      <c r="C20" s="18" t="s">
        <v>17</v>
      </c>
      <c r="D20" s="36" t="s">
        <v>23</v>
      </c>
      <c r="E20" s="3"/>
      <c r="F20" s="52"/>
      <c r="G20" s="23"/>
    </row>
    <row r="21" spans="2:15" ht="5.0999999999999996" customHeight="1" x14ac:dyDescent="0.2">
      <c r="B21" s="22"/>
      <c r="C21" s="13"/>
      <c r="D21" s="3"/>
      <c r="E21" s="3"/>
      <c r="F21" s="52"/>
      <c r="G21" s="23"/>
    </row>
    <row r="22" spans="2:15" ht="39.950000000000003" customHeight="1" x14ac:dyDescent="0.2">
      <c r="B22" s="22"/>
      <c r="C22" s="18" t="s">
        <v>20</v>
      </c>
      <c r="D22" s="36" t="s">
        <v>0</v>
      </c>
      <c r="E22" s="3"/>
      <c r="F22" s="52"/>
      <c r="G22" s="23"/>
    </row>
    <row r="23" spans="2:15" ht="5.0999999999999996" customHeight="1" x14ac:dyDescent="0.2">
      <c r="B23" s="22"/>
      <c r="C23" s="13"/>
      <c r="D23" s="3"/>
      <c r="E23" s="3"/>
      <c r="F23" s="52"/>
      <c r="G23" s="23"/>
    </row>
    <row r="24" spans="2:15" ht="39.950000000000003" customHeight="1" x14ac:dyDescent="0.2">
      <c r="B24" s="22"/>
      <c r="C24" s="18" t="s">
        <v>18</v>
      </c>
      <c r="D24" s="36" t="s">
        <v>25</v>
      </c>
      <c r="E24" s="3"/>
      <c r="F24" s="52"/>
      <c r="G24" s="23"/>
    </row>
    <row r="25" spans="2:15" ht="5.0999999999999996" customHeight="1" x14ac:dyDescent="0.2">
      <c r="B25" s="22"/>
      <c r="C25" s="13"/>
      <c r="D25" s="3"/>
      <c r="E25" s="3"/>
      <c r="F25" s="40"/>
      <c r="G25" s="23"/>
    </row>
    <row r="26" spans="2:15" ht="39.950000000000003" customHeight="1" x14ac:dyDescent="0.2">
      <c r="B26" s="22"/>
      <c r="C26" s="19" t="s">
        <v>19</v>
      </c>
      <c r="D26" s="36" t="s">
        <v>0</v>
      </c>
      <c r="E26" s="3"/>
      <c r="F26" s="40"/>
      <c r="G26" s="23"/>
    </row>
    <row r="27" spans="2:15" ht="5.0999999999999996" customHeight="1" x14ac:dyDescent="0.2">
      <c r="B27" s="22"/>
      <c r="C27" s="13"/>
      <c r="D27" s="3"/>
      <c r="E27" s="3"/>
      <c r="F27" s="40"/>
      <c r="G27" s="23"/>
    </row>
    <row r="28" spans="2:15" ht="39.75" customHeight="1" thickBot="1" x14ac:dyDescent="0.25">
      <c r="B28" s="22"/>
      <c r="C28" s="33" t="str">
        <f>IF(D26="Ja","Liegt das monatliche Gesamteinkommen vom PKV-versicherten Elternteil über "&amp;TEXT(D11/12,"0,00")&amp;" Euro?","Liegt das monatliche Gesamteinkommen vom PKV-versicherten Elternteil über "&amp;TEXT(D10/12,"0,00")&amp;" Euro?")</f>
        <v>Liegt das monatliche Gesamteinkommen vom PKV-versicherten Elternteil über 4237,50 Euro?</v>
      </c>
      <c r="D28" s="37" t="s">
        <v>1</v>
      </c>
      <c r="E28" s="14"/>
      <c r="F28" s="41"/>
      <c r="G28" s="23"/>
    </row>
    <row r="29" spans="2:15" ht="5.0999999999999996" customHeight="1" thickTop="1" thickBot="1" x14ac:dyDescent="0.25">
      <c r="B29" s="22"/>
      <c r="C29" s="3"/>
      <c r="D29" s="3"/>
      <c r="E29" s="3"/>
      <c r="F29" s="3"/>
      <c r="G29" s="23"/>
    </row>
    <row r="30" spans="2:15" ht="36" customHeight="1" thickTop="1" x14ac:dyDescent="0.2">
      <c r="B30" s="22"/>
      <c r="C30" s="53" t="s">
        <v>14</v>
      </c>
      <c r="D30" s="54"/>
      <c r="E30" s="54"/>
      <c r="F30" s="55"/>
      <c r="G30" s="23"/>
      <c r="H30" s="9"/>
      <c r="I30" s="9"/>
      <c r="J30" s="9"/>
      <c r="K30" s="9"/>
      <c r="L30" s="9"/>
      <c r="M30" s="9"/>
      <c r="N30" s="9"/>
      <c r="O30" s="9"/>
    </row>
    <row r="31" spans="2:15" x14ac:dyDescent="0.2">
      <c r="B31" s="22"/>
      <c r="C31" s="56" t="s">
        <v>4</v>
      </c>
      <c r="D31" s="57"/>
      <c r="E31" s="57"/>
      <c r="F31" s="58"/>
      <c r="G31" s="23"/>
      <c r="H31" s="10"/>
      <c r="I31" s="10"/>
      <c r="J31" s="10"/>
      <c r="K31" s="10"/>
      <c r="L31" s="10"/>
      <c r="M31" s="10"/>
      <c r="N31" s="10"/>
      <c r="O31" s="10"/>
    </row>
    <row r="32" spans="2:15" x14ac:dyDescent="0.2">
      <c r="B32" s="22"/>
      <c r="C32" s="56" t="s">
        <v>5</v>
      </c>
      <c r="D32" s="57"/>
      <c r="E32" s="57"/>
      <c r="F32" s="58"/>
      <c r="G32" s="23"/>
      <c r="H32" s="10"/>
      <c r="I32" s="10"/>
      <c r="J32" s="10"/>
      <c r="K32" s="10"/>
      <c r="L32" s="10"/>
      <c r="M32" s="10"/>
      <c r="N32" s="10"/>
      <c r="O32" s="10"/>
    </row>
    <row r="33" spans="2:15" ht="63.75" customHeight="1" x14ac:dyDescent="0.2">
      <c r="B33" s="22"/>
      <c r="C33" s="56" t="s">
        <v>3</v>
      </c>
      <c r="D33" s="57"/>
      <c r="E33" s="57"/>
      <c r="F33" s="58"/>
      <c r="G33" s="23"/>
      <c r="H33" s="9"/>
      <c r="I33" s="9"/>
      <c r="J33" s="9"/>
      <c r="K33" s="9"/>
      <c r="L33" s="9"/>
      <c r="M33" s="9"/>
      <c r="N33" s="9"/>
      <c r="O33" s="9"/>
    </row>
    <row r="34" spans="2:15" ht="26.25" customHeight="1" x14ac:dyDescent="0.2">
      <c r="B34" s="22"/>
      <c r="C34" s="56" t="s">
        <v>6</v>
      </c>
      <c r="D34" s="57"/>
      <c r="E34" s="57"/>
      <c r="F34" s="58"/>
      <c r="G34" s="23"/>
      <c r="H34" s="9"/>
      <c r="I34" s="9"/>
      <c r="J34" s="9"/>
      <c r="K34" s="9"/>
      <c r="L34" s="9"/>
      <c r="M34" s="9"/>
      <c r="N34" s="9"/>
      <c r="O34" s="9"/>
    </row>
    <row r="35" spans="2:15" ht="25.5" customHeight="1" thickBot="1" x14ac:dyDescent="0.25">
      <c r="B35" s="22"/>
      <c r="C35" s="47" t="s">
        <v>7</v>
      </c>
      <c r="D35" s="48"/>
      <c r="E35" s="48"/>
      <c r="F35" s="49"/>
      <c r="G35" s="23"/>
      <c r="H35" s="9"/>
      <c r="I35" s="9"/>
      <c r="J35" s="9"/>
      <c r="K35" s="9"/>
      <c r="L35" s="9"/>
      <c r="M35" s="9"/>
      <c r="N35" s="9"/>
      <c r="O35" s="9"/>
    </row>
    <row r="36" spans="2:15" s="7" customFormat="1" ht="5.0999999999999996" customHeight="1" thickTop="1" x14ac:dyDescent="0.2">
      <c r="B36" s="22"/>
      <c r="C36" s="3"/>
      <c r="D36" s="3"/>
      <c r="E36" s="3"/>
      <c r="F36" s="3"/>
      <c r="G36" s="23"/>
    </row>
    <row r="37" spans="2:15" x14ac:dyDescent="0.2">
      <c r="B37" s="22"/>
      <c r="C37" s="45" t="s">
        <v>13</v>
      </c>
      <c r="D37" s="45"/>
      <c r="E37" s="45"/>
      <c r="F37" s="45"/>
      <c r="G37" s="23"/>
    </row>
    <row r="38" spans="2:15" x14ac:dyDescent="0.2">
      <c r="B38" s="29"/>
      <c r="C38" s="46"/>
      <c r="D38" s="46"/>
      <c r="E38" s="46"/>
      <c r="F38" s="46"/>
      <c r="G38" s="30"/>
    </row>
  </sheetData>
  <mergeCells count="10">
    <mergeCell ref="C37:F38"/>
    <mergeCell ref="C35:F35"/>
    <mergeCell ref="C2:F3"/>
    <mergeCell ref="C4:F4"/>
    <mergeCell ref="F18:F24"/>
    <mergeCell ref="C30:F30"/>
    <mergeCell ref="C31:F31"/>
    <mergeCell ref="C32:F32"/>
    <mergeCell ref="C33:F33"/>
    <mergeCell ref="C34:F34"/>
  </mergeCells>
  <conditionalFormatting sqref="C24:F29">
    <cfRule type="expression" dxfId="4" priority="3">
      <formula>$D$22="Nein"</formula>
    </cfRule>
  </conditionalFormatting>
  <conditionalFormatting sqref="C17:F29">
    <cfRule type="expression" dxfId="3" priority="6">
      <formula>$D$15="Ja"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441792E-DE67-437C-AD44-A16E6609EF1B}">
            <xm:f>OR(Bedingungen!$D$31=2,Bedingungen!$D$31=3,Bedingungen!$D$31=4,Bedingungen!$D$31=5,Bedingungen!$D$31=6)</xm:f>
            <x14:dxf>
              <font>
                <color theme="0"/>
              </font>
              <numFmt numFmtId="2" formatCode="0.00"/>
              <fill>
                <patternFill>
                  <bgColor theme="0"/>
                </patternFill>
              </fill>
            </x14:dxf>
          </x14:cfRule>
          <xm:sqref>C22:E29</xm:sqref>
        </x14:conditionalFormatting>
        <x14:conditionalFormatting xmlns:xm="http://schemas.microsoft.com/office/excel/2006/main">
          <x14:cfRule type="expression" priority="4" id="{6F7E5CC8-26E7-4F20-A67F-FD7EA18CF515}">
            <xm:f>AND($D$20=Bedingungen!$C$3,$D$24=Bedingungen!$E$1)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14:cfRule type="expression" priority="5" id="{0AC6225F-A9A8-4DEE-9F93-B139B68A7FE1}">
            <xm:f>AND($D$18=Bedingungen!$C$3,$D$24=Bedingungen!$E$2)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C26:F29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Bedingungen!$A$1:$A$2</xm:f>
          </x14:formula1>
          <xm:sqref>D15 D22 D26 D28</xm:sqref>
        </x14:dataValidation>
        <x14:dataValidation type="list" allowBlank="1" showInputMessage="1" showErrorMessage="1">
          <x14:formula1>
            <xm:f>Bedingungen!$C$1:$C$3</xm:f>
          </x14:formula1>
          <xm:sqref>D18 D20</xm:sqref>
        </x14:dataValidation>
        <x14:dataValidation type="list" allowBlank="1" showInputMessage="1" showErrorMessage="1">
          <x14:formula1>
            <xm:f>Bedingungen!$E$1:$E$2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indowProtection="1" topLeftCell="B7" zoomScale="80" zoomScaleNormal="80" workbookViewId="0">
      <selection activeCell="B7" sqref="A1:XFD1048576"/>
    </sheetView>
  </sheetViews>
  <sheetFormatPr baseColWidth="10" defaultRowHeight="12.75" x14ac:dyDescent="0.2"/>
  <cols>
    <col min="3" max="3" width="40.85546875" customWidth="1"/>
    <col min="7" max="7" width="95.7109375" customWidth="1"/>
  </cols>
  <sheetData>
    <row r="1" spans="1:8" ht="15" x14ac:dyDescent="0.25">
      <c r="A1" s="1" t="s">
        <v>0</v>
      </c>
      <c r="B1" s="1"/>
      <c r="C1" s="1" t="s">
        <v>21</v>
      </c>
      <c r="D1" s="1"/>
      <c r="E1" s="1" t="s">
        <v>24</v>
      </c>
      <c r="F1" s="1"/>
      <c r="G1" s="1"/>
      <c r="H1" s="1"/>
    </row>
    <row r="2" spans="1:8" ht="15" x14ac:dyDescent="0.25">
      <c r="A2" s="1" t="s">
        <v>1</v>
      </c>
      <c r="B2" s="1"/>
      <c r="C2" s="1" t="s">
        <v>22</v>
      </c>
      <c r="D2" s="1"/>
      <c r="E2" s="1" t="s">
        <v>25</v>
      </c>
      <c r="F2" s="1"/>
      <c r="G2" s="1"/>
      <c r="H2" s="1"/>
    </row>
    <row r="3" spans="1:8" ht="15" x14ac:dyDescent="0.25">
      <c r="A3" s="1"/>
      <c r="B3" s="1"/>
      <c r="C3" s="1" t="s">
        <v>23</v>
      </c>
      <c r="D3" s="1"/>
      <c r="E3" s="1"/>
      <c r="F3" s="1"/>
      <c r="G3" s="1"/>
      <c r="H3" s="1"/>
    </row>
    <row r="7" spans="1:8" ht="15" x14ac:dyDescent="0.25">
      <c r="A7" s="1" t="s">
        <v>2</v>
      </c>
      <c r="B7" s="1"/>
      <c r="C7" s="1"/>
      <c r="D7" s="1"/>
      <c r="E7" s="1"/>
      <c r="F7" s="1"/>
      <c r="G7" s="1"/>
      <c r="H7" s="1"/>
    </row>
    <row r="8" spans="1:8" ht="15" x14ac:dyDescent="0.25">
      <c r="A8" s="1" t="s">
        <v>26</v>
      </c>
      <c r="B8" s="1"/>
      <c r="C8" s="1"/>
      <c r="D8" s="1" t="str">
        <f>IF(AND(Tool!D18=Bedingungen!C3,Tool!D20=Bedingungen!C3),"ja","nein")</f>
        <v>nein</v>
      </c>
      <c r="E8" s="1"/>
      <c r="F8" s="1"/>
      <c r="G8" s="1"/>
      <c r="H8" s="1"/>
    </row>
    <row r="9" spans="1:8" ht="15" x14ac:dyDescent="0.25">
      <c r="A9" s="1" t="s">
        <v>27</v>
      </c>
      <c r="B9" s="1"/>
      <c r="C9" s="1"/>
      <c r="D9" s="1" t="str">
        <f>IF(AND(Tool!D18=Bedingungen!C1,Tool!D20=Bedingungen!C1),"ja","nein")</f>
        <v>nein</v>
      </c>
      <c r="E9" s="1"/>
      <c r="F9" s="1"/>
      <c r="G9" s="1"/>
      <c r="H9" s="1"/>
    </row>
    <row r="10" spans="1:8" ht="15" x14ac:dyDescent="0.25">
      <c r="A10" s="1" t="s">
        <v>28</v>
      </c>
      <c r="B10" s="1"/>
      <c r="C10" s="1"/>
      <c r="D10" s="1" t="str">
        <f>IF(AND(Tool!D18=Bedingungen!C2,Tool!D20=Bedingungen!C2),"ja","nein")</f>
        <v>nein</v>
      </c>
      <c r="E10" s="1"/>
      <c r="F10" s="1"/>
      <c r="G10" s="1"/>
      <c r="H10" s="1"/>
    </row>
    <row r="11" spans="1:8" ht="15" x14ac:dyDescent="0.25">
      <c r="A11" s="1" t="s">
        <v>29</v>
      </c>
      <c r="B11" s="1"/>
      <c r="C11" s="1"/>
      <c r="D11" s="1" t="str">
        <f>IF(Tool!D18=Bedingungen!C1,Bedingungen!E1,IF(Tool!D20=Bedingungen!C1,Bedingungen!E2,"0"))</f>
        <v>Elternteil 1</v>
      </c>
      <c r="E11" s="1"/>
      <c r="F11" s="1"/>
      <c r="G11" s="1"/>
      <c r="H11" s="1"/>
    </row>
    <row r="12" spans="1:8" ht="15" x14ac:dyDescent="0.25">
      <c r="A12" s="1" t="s">
        <v>30</v>
      </c>
      <c r="B12" s="1"/>
      <c r="C12" s="1"/>
      <c r="D12" s="1" t="str">
        <f>IF(Tool!D18=Bedingungen!C2,Bedingungen!E1,IF(Tool!D20=Bedingungen!C2,Bedingungen!E2,"0"))</f>
        <v>0</v>
      </c>
      <c r="E12" s="1"/>
      <c r="F12" s="1"/>
      <c r="G12" s="1"/>
      <c r="H12" s="1"/>
    </row>
    <row r="13" spans="1:8" ht="15" x14ac:dyDescent="0.25">
      <c r="A13" s="1" t="s">
        <v>31</v>
      </c>
      <c r="B13" s="1"/>
      <c r="C13" s="1"/>
      <c r="D13" s="1" t="str">
        <f>IF(Tool!D18=Bedingungen!C3,Bedingungen!E1,IF(Tool!D20=Bedingungen!C3,Bedingungen!E2,"0"))</f>
        <v>Elternteil 2</v>
      </c>
      <c r="E13" s="1"/>
      <c r="F13" s="1"/>
      <c r="G13" s="1"/>
      <c r="H13" s="1"/>
    </row>
    <row r="14" spans="1:8" ht="15" x14ac:dyDescent="0.25">
      <c r="A14" s="6" t="s">
        <v>32</v>
      </c>
      <c r="D14" s="6" t="str">
        <f>IF(OR(AND(Tool!D18=Bedingungen!C3,Tool!D24=Bedingungen!E1),AND(Tool!D20=Bedingungen!C3,Tool!D24=Bedingungen!E2)),Bedingungen!A1,Bedingungen!A2)</f>
        <v>Ja</v>
      </c>
    </row>
    <row r="15" spans="1:8" ht="15" x14ac:dyDescent="0.25">
      <c r="A15" s="1"/>
      <c r="B15" s="1"/>
      <c r="C15" s="1"/>
      <c r="D15" s="1"/>
      <c r="E15" s="1"/>
      <c r="F15" s="1"/>
      <c r="G15" s="1"/>
      <c r="H15" s="1"/>
    </row>
    <row r="18" spans="1:10" ht="15" x14ac:dyDescent="0.25">
      <c r="A18" s="1"/>
      <c r="B18" s="8" t="s">
        <v>33</v>
      </c>
      <c r="G18" s="8" t="s">
        <v>34</v>
      </c>
      <c r="I18" s="8" t="s">
        <v>49</v>
      </c>
    </row>
    <row r="19" spans="1:10" s="2" customFormat="1" ht="27.75" customHeight="1" x14ac:dyDescent="0.2">
      <c r="A19" s="2">
        <v>1</v>
      </c>
      <c r="B19" s="60" t="s">
        <v>35</v>
      </c>
      <c r="C19" s="60"/>
      <c r="G19" s="2" t="s">
        <v>59</v>
      </c>
      <c r="I19" s="2">
        <f>IF(Tool!D15="Ja",Bedingungen!G19,)</f>
        <v>0</v>
      </c>
    </row>
    <row r="20" spans="1:10" s="2" customFormat="1" ht="29.25" customHeight="1" x14ac:dyDescent="0.2">
      <c r="A20" s="2">
        <v>2</v>
      </c>
      <c r="B20" s="60" t="s">
        <v>36</v>
      </c>
      <c r="C20" s="60"/>
      <c r="G20" s="2" t="s">
        <v>51</v>
      </c>
      <c r="I20" s="2">
        <f>IF(D8="ja",G20,)</f>
        <v>0</v>
      </c>
    </row>
    <row r="21" spans="1:10" s="5" customFormat="1" ht="38.25" x14ac:dyDescent="0.2">
      <c r="A21" s="5">
        <v>3</v>
      </c>
      <c r="B21" s="61" t="s">
        <v>37</v>
      </c>
      <c r="C21" s="61"/>
      <c r="G21" s="2" t="s">
        <v>50</v>
      </c>
      <c r="I21" s="5">
        <f>IF(D9="ja",G21,)</f>
        <v>0</v>
      </c>
    </row>
    <row r="22" spans="1:10" ht="25.5" x14ac:dyDescent="0.2">
      <c r="A22" s="7">
        <v>4</v>
      </c>
      <c r="B22" s="59" t="s">
        <v>38</v>
      </c>
      <c r="C22" s="59"/>
      <c r="G22" s="2" t="s">
        <v>60</v>
      </c>
      <c r="I22">
        <f>IF(D10="ja",G22,)</f>
        <v>0</v>
      </c>
    </row>
    <row r="23" spans="1:10" x14ac:dyDescent="0.2">
      <c r="A23" s="7">
        <v>5</v>
      </c>
      <c r="B23" s="59" t="s">
        <v>39</v>
      </c>
      <c r="C23" s="59"/>
      <c r="G23" s="2" t="s">
        <v>45</v>
      </c>
      <c r="I23">
        <f>IF(OR(AND(Tool!D18=Bedingungen!C1,Tool!D20=Bedingungen!C2),AND(Tool!D18=Bedingungen!C2,Tool!D20=Bedingungen!C1)),Bedingungen!G23,)</f>
        <v>0</v>
      </c>
    </row>
    <row r="24" spans="1:10" x14ac:dyDescent="0.2">
      <c r="A24" s="7">
        <v>6</v>
      </c>
      <c r="B24" s="59" t="s">
        <v>61</v>
      </c>
      <c r="C24" s="59"/>
      <c r="G24" s="2" t="s">
        <v>45</v>
      </c>
      <c r="I24">
        <f>IF(OR(AND(Tool!D18=Bedingungen!C3,Tool!D20=Bedingungen!C2),AND(Tool!D18=Bedingungen!C2,Tool!D20=Bedingungen!C3)),Bedingungen!G24,)</f>
        <v>0</v>
      </c>
    </row>
    <row r="25" spans="1:10" ht="26.25" customHeight="1" x14ac:dyDescent="0.2">
      <c r="A25" s="5">
        <v>7</v>
      </c>
      <c r="B25" s="60" t="s">
        <v>40</v>
      </c>
      <c r="C25" s="61"/>
      <c r="D25" s="7"/>
      <c r="G25" s="2" t="s">
        <v>45</v>
      </c>
      <c r="I25">
        <f>IF(AND(Tool!D22="Nein",OR(AND(Tool!D18=Bedingungen!C3,Tool!D20=Bedingungen!C1),AND(Tool!D18=Bedingungen!C1,Tool!D20=Bedingungen!C3))),Bedingungen!G25,)</f>
        <v>0</v>
      </c>
    </row>
    <row r="26" spans="1:10" ht="39.75" customHeight="1" x14ac:dyDescent="0.2">
      <c r="A26" s="5">
        <v>8</v>
      </c>
      <c r="B26" s="62" t="s">
        <v>42</v>
      </c>
      <c r="C26" s="59"/>
      <c r="G26" s="2" t="s">
        <v>45</v>
      </c>
      <c r="I26">
        <v>0</v>
      </c>
      <c r="J26">
        <f>IF(AND(Tool!D22="Ja",OR(AND(Tool!D18=Bedingungen!C3,Tool!D20=Bedingungen!C2),AND(Tool!D18=Bedingungen!C2,Tool!D20=Bedingungen!C3)),D14=A1,Tool!D28=Bedingungen!A1),G26,)</f>
        <v>0</v>
      </c>
    </row>
    <row r="27" spans="1:10" ht="39" customHeight="1" x14ac:dyDescent="0.2">
      <c r="A27" s="5">
        <v>9</v>
      </c>
      <c r="B27" s="62" t="s">
        <v>41</v>
      </c>
      <c r="C27" s="59"/>
      <c r="G27" s="2" t="s">
        <v>45</v>
      </c>
      <c r="I27">
        <v>0</v>
      </c>
      <c r="J27">
        <f>IF(AND(Tool!D22="Ja",OR(AND(Tool!D18=Bedingungen!C3,Tool!D20=Bedingungen!C2),AND(Tool!D18=Bedingungen!C2,Tool!D20=Bedingungen!C3)),OR(D14=A2,Tool!D28=Bedingungen!A2)),G27,)</f>
        <v>0</v>
      </c>
    </row>
    <row r="28" spans="1:10" ht="39" customHeight="1" x14ac:dyDescent="0.2">
      <c r="A28" s="5">
        <v>10</v>
      </c>
      <c r="B28" s="60" t="s">
        <v>43</v>
      </c>
      <c r="C28" s="61"/>
      <c r="G28" s="2" t="s">
        <v>58</v>
      </c>
      <c r="I28">
        <f>IF(AND(Tool!D22="Ja",OR(AND(Tool!D18=Bedingungen!C3,Tool!D20=Bedingungen!C1),AND(Tool!D18=Bedingungen!C1,Tool!D20=Bedingungen!C3)),D14=A1,Tool!D28=Bedingungen!A1),G28,)</f>
        <v>0</v>
      </c>
    </row>
    <row r="29" spans="1:10" ht="39" customHeight="1" x14ac:dyDescent="0.2">
      <c r="A29" s="5">
        <v>11</v>
      </c>
      <c r="B29" s="60" t="s">
        <v>44</v>
      </c>
      <c r="C29" s="61"/>
      <c r="G29" s="2" t="s">
        <v>45</v>
      </c>
      <c r="I29" s="7" t="str">
        <f>IF(AND(Tool!D22="Ja",OR(AND(Tool!D18=Bedingungen!C3,Tool!D20=Bedingungen!C1),AND(Tool!D18=Bedingungen!C1,Tool!D20=Bedingungen!C3)),OR(D14=A2,Tool!D28=Bedingungen!A2)),G29,)</f>
        <v>Das Kind hat einen Anspruch auf Familienversicherung in der GKV.</v>
      </c>
    </row>
    <row r="30" spans="1:10" ht="15" x14ac:dyDescent="0.25">
      <c r="A30" s="1"/>
    </row>
    <row r="31" spans="1:10" ht="15" x14ac:dyDescent="0.25">
      <c r="A31" s="1"/>
      <c r="C31" t="s">
        <v>48</v>
      </c>
      <c r="D31">
        <f>IF(I20&lt;&gt;0,2,IF(I21&lt;&gt;0,3,IF(I22&lt;&gt;0,4,IF(I23&lt;&gt;0,5,IF(I24&lt;&gt;0,6,IF(I25&lt;&gt;0,7,IF(J26&lt;&gt;0,8,IF(J27&lt;&gt;0,9,IF(I28&lt;&gt;0,10,IF(I29&lt;&gt;0,11,Fehler))))))))))</f>
        <v>11</v>
      </c>
    </row>
  </sheetData>
  <mergeCells count="11">
    <mergeCell ref="B25:C25"/>
    <mergeCell ref="B26:C26"/>
    <mergeCell ref="B27:C27"/>
    <mergeCell ref="B28:C28"/>
    <mergeCell ref="B29:C29"/>
    <mergeCell ref="B24:C24"/>
    <mergeCell ref="B19:C19"/>
    <mergeCell ref="B20:C20"/>
    <mergeCell ref="B21:C21"/>
    <mergeCell ref="B22:C22"/>
    <mergeCell ref="B23:C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Tool</vt:lpstr>
      <vt:lpstr>Bedingungen</vt:lpstr>
    </vt:vector>
  </TitlesOfParts>
  <Company>HanseMerkur Versicherungen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Wilke</dc:creator>
  <cp:lastModifiedBy>Gabriele Kleipass</cp:lastModifiedBy>
  <dcterms:created xsi:type="dcterms:W3CDTF">2015-12-09T08:07:38Z</dcterms:created>
  <dcterms:modified xsi:type="dcterms:W3CDTF">2016-09-07T09:19:07Z</dcterms:modified>
</cp:coreProperties>
</file>